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V:\DPE\02 NOWA PERSPEKTYWA 2014 - 2020\Wolne środki EFS\2020\11 listopad 2020\ZWD\"/>
    </mc:Choice>
  </mc:AlternateContent>
  <xr:revisionPtr revIDLastSave="0" documentId="13_ncr:1_{605B7A07-610C-4ED2-8A11-D7FF43D6BAD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1" i="1" l="1"/>
  <c r="B108" i="1"/>
  <c r="B96" i="1"/>
  <c r="B85" i="1"/>
  <c r="B73" i="1"/>
  <c r="B62" i="1"/>
  <c r="B42" i="1"/>
  <c r="B28" i="1"/>
  <c r="B22" i="1"/>
  <c r="B6" i="1"/>
</calcChain>
</file>

<file path=xl/sharedStrings.xml><?xml version="1.0" encoding="utf-8"?>
<sst xmlns="http://schemas.openxmlformats.org/spreadsheetml/2006/main" count="136" uniqueCount="136">
  <si>
    <t>Kurs EUR</t>
  </si>
  <si>
    <t>Priorytet/Działanie/Poddziałanie</t>
  </si>
  <si>
    <t>Limit „L”</t>
  </si>
  <si>
    <t>1. Przedsiębiorstwa i innowacje</t>
  </si>
  <si>
    <t>1.1 Wzmacnianie potencjału B+R i wdrożeniowego uczelni i jednostek naukowych</t>
  </si>
  <si>
    <t>1.2 Innowacyjne przedsiębiorstwa</t>
  </si>
  <si>
    <t>1.2.1 Innowacyjne przedsiębiorstwa – konkursy horyzontalne</t>
  </si>
  <si>
    <t>1.2.2 Innowacyjne przedsiębiorstwa – ZIT Wrocławskiego Obszaru Funkcjonalnego</t>
  </si>
  <si>
    <t>1.3 Rozwój przedsiębiorczości</t>
  </si>
  <si>
    <t>1.3.1 Rozwój przedsiębiorczości – konkursy horyzontalne</t>
  </si>
  <si>
    <t xml:space="preserve">1.3.2 Rozwój przedsiębiorczości – ZIT Wrocławskiego Obszaru Funkcjonalnego  </t>
  </si>
  <si>
    <t>1.3.3 Rozwój przedsiębiorczości – ZIT Aglomeracji Jeleniogórskiej</t>
  </si>
  <si>
    <t>1.3.4 Rozwój przedsiębiorczości – ZIT Aglomeracji Wałbrzyskiej</t>
  </si>
  <si>
    <t>1.4.1 Internacjonalizacja przedsiębiorstw – konkursy horyzontalne</t>
  </si>
  <si>
    <t>1.4.2 Internacjonalizacja przedsiębiorstw – ZIT Wrocławskiego Obszaru Funkcjonalnego</t>
  </si>
  <si>
    <t>1.5. Rozwój produktów i usług w MŚP</t>
  </si>
  <si>
    <t>1.5.1 Rozwój produktów i usług w MŚP – konkursy horyzontalne</t>
  </si>
  <si>
    <t>1.5.2 Rozwój produktów i usług w MŚP – ZIT Aglomeracji Wałbrzyskiej</t>
  </si>
  <si>
    <t>2. Technologie informacyjno-komunikacyjne</t>
  </si>
  <si>
    <t>2.1. E-usługi publiczne</t>
  </si>
  <si>
    <t>2.1.1 E-usługi publiczne – konkursy horyzontalne</t>
  </si>
  <si>
    <t>2.1.2 E-usługi publiczne – ZIT Wrocławskiego Obszaru Funkcjonalnego</t>
  </si>
  <si>
    <t>2.1.3 E-usługi publiczne – ZIT Aglomeracji Jeleniogórskiej</t>
  </si>
  <si>
    <t>2.1.4 E-usługi publiczne – ZIT Aglomeracji Wałbrzyskiej</t>
  </si>
  <si>
    <t>3. Gospodarka niskoemisyjna</t>
  </si>
  <si>
    <t>3.1. Produkcja i dystrybucja energii ze źródeł odnawialnych</t>
  </si>
  <si>
    <t>3.2. Efektywność energetyczna w MŚP</t>
  </si>
  <si>
    <t>3.3.1 Efektywność energetyczna w budynkach użyteczności publicznej i sektorze mieszkaniowym – konkursy horyzontalne</t>
  </si>
  <si>
    <t>3.3.2 Efektywność energetyczna w budynkach użyteczności publicznej i sektorze mieszkaniowym – ZIT Wrocławskiego Obszaru Funkcjonalnego</t>
  </si>
  <si>
    <t>3.3.3 Efektywność energetyczna w budynkach użyteczności publicznej i sektorze mieszkaniowym – ZIT Aglomeracji Jeleniogórskiej</t>
  </si>
  <si>
    <t>3.3.4 Efektywność energetyczna w budynkach użyteczności publicznej i sektorze mieszkaniowym – ZIT Aglomeracji Wałbrzyskiej</t>
  </si>
  <si>
    <t>3.4. Wdrażanie strategii niskoemisyjnych</t>
  </si>
  <si>
    <t>3.4.1 Wdrażanie strategii niskoemisyjnych - konkursy horyzontalne</t>
  </si>
  <si>
    <t>3.4.2 Wdrażanie strategii niskoemisyjnych – ZIT Wrocławskiego Obszaru Funkcjonalnego</t>
  </si>
  <si>
    <t>3.4.3 Wdrażanie strategii niskoemisyjnych – ZIT Aglomeracji Jeleniogórskiej</t>
  </si>
  <si>
    <t>3.4.4 Wdrażanie strategii niskoemisyjnych – ZIT Aglomeracji Wałbrzyskiej</t>
  </si>
  <si>
    <t>3.5. Wysokosprawna kogeneracja</t>
  </si>
  <si>
    <t>4. Środowisko i zasoby</t>
  </si>
  <si>
    <t>4.1. Gospodarka odpadami</t>
  </si>
  <si>
    <t>4.2. Gospodarka wodno-ściekowa</t>
  </si>
  <si>
    <t>4.2.1 Gospodarka wodno-ściekowa – konkursy horyzontalne</t>
  </si>
  <si>
    <t>4.2.2 Gospodarka wodno-ściekowa – ZIT Wrocławskiego Obszaru Funkcjonalnego</t>
  </si>
  <si>
    <t>4.2.3 Gospodarka wodno-ściekowa – ZIT Aglomeracji Jeleniogórskiej</t>
  </si>
  <si>
    <t>4.2.4 Gospodarka wodno-ściekowa – ZIT Aglomeracji Wałbrzyskiej</t>
  </si>
  <si>
    <t>4.3. Dziedzictwo kulturowe</t>
  </si>
  <si>
    <t>4.3.1 Dziedzictwo kulturowe – konkursy horyzontalne</t>
  </si>
  <si>
    <t>4.3.2 Dziedzictwo kulturowe – ZIT Wrocławskiego Obszaru Funkcjonalnego</t>
  </si>
  <si>
    <t>4.3.3 Dziedzictwo kulturowe – ZIT Aglomeracji Jeleniogórskiej</t>
  </si>
  <si>
    <t>4.3.4 Dziedzictwo kulturowe – ZIT Aglomeracji Wałbrzyskiej</t>
  </si>
  <si>
    <t>4.4. Ochrona i udostępnianie zasobów przyrodniczych</t>
  </si>
  <si>
    <t>4.4.1 Ochrona i udostępnianie zasobów przyrodniczych – konkursy horyzontalne</t>
  </si>
  <si>
    <t>4.4.2 Ochrona i udostępnianie zasobów przyrodniczych – ZIT Wrocławskiego Obszaru Funkcjonalnego</t>
  </si>
  <si>
    <t>4.4.3 Ochrona i udostępnianie zasobów przyrodniczych – ZIT Aglomeracji Jeleniogórskiej</t>
  </si>
  <si>
    <t>4.4.4 Ochrona i udostępnianie zasobów przyrodniczych – ZIT Aglomeracji Wałbrzyskiej</t>
  </si>
  <si>
    <t>4.5. Bezpieczeństwo</t>
  </si>
  <si>
    <t>4.5.1 Bezpieczeństwo – konkursy horyzontalne</t>
  </si>
  <si>
    <t>4.5.2 Bezpieczeństwo – ZIT Wrocławskiego Obszaru Funkcjonalnego</t>
  </si>
  <si>
    <t>5. Transport</t>
  </si>
  <si>
    <t>5.1. Drogowa dostępność transportowa</t>
  </si>
  <si>
    <t>5.1.1 Drogowa dostępność transportowa  – konkursy horyzontalne</t>
  </si>
  <si>
    <t>5.1.2 Drogowa dostępność transportowa  – ZIT Wrocławskiego Obszaru Funkcjonalnego</t>
  </si>
  <si>
    <t>5.1.3 Drogowa dostępność transportowa – ZIT Aglomeracji Jeleniogórskiej</t>
  </si>
  <si>
    <t>5.1.4 Drogowa dostępność transportowa – ZIT Aglomeracji Wałbrzyskiej</t>
  </si>
  <si>
    <t>5.2. System transportu kolejowego</t>
  </si>
  <si>
    <t>5.2.1 System transportu kolejowego  – konkursy horyzontalne</t>
  </si>
  <si>
    <t>5.2.2 System transportu kolejowego – ZIT Wrocławskiego Obszaru Funkcjonalnego</t>
  </si>
  <si>
    <t>5.2.3 System transportu kolejowego – ZIT Aglomeracji Jeleniogórskiej</t>
  </si>
  <si>
    <t>5.2.4 System transportu kolejowego – ZIT Aglomeracji Wałbrzyskiej</t>
  </si>
  <si>
    <t>6. Infrastruktura spójności społecznej</t>
  </si>
  <si>
    <t>6.1. Inwestycje w infrastrukturę społeczną</t>
  </si>
  <si>
    <t>6.1.1 Inwestycje w infrastrukturę społeczną- konkursy horyzontalne</t>
  </si>
  <si>
    <t>6.1.2 Inwestycje w infrastrukturę społeczną- ZIT Wrocławskiego Obszaru Funkcjonalnego</t>
  </si>
  <si>
    <t>6.1.3 Inwestycje w infrastrukturę społeczną- ZIT Aglomeracji Jeleniogórskiej</t>
  </si>
  <si>
    <t>6.1.4 Inwestycje w infrastrukturę społeczną- ZIT Aglomeracji Wałbrzyskiej</t>
  </si>
  <si>
    <t>6.2. Inwestycje w infrastrukturę zdrowotną</t>
  </si>
  <si>
    <t>6.3. Rewitalizacja zdegradowanych obszarów</t>
  </si>
  <si>
    <t>6.3.1 Rewitalizacja zdegradowanych obszarów- konkursy horyzontalne</t>
  </si>
  <si>
    <t xml:space="preserve">6.3.2 Rewitalizacja zdegradowanych obszarów- ZIT Wrocławskiego Obszaru Funkcjonalnego </t>
  </si>
  <si>
    <t>6.3.3 Rewitalizacja zdegradowanych obszarów - ZIT Aglomeracji Jeleniogórskiej</t>
  </si>
  <si>
    <t>6.3.4 Rewitalizacja zdegradowanych obszarów- ZIT Aglomeracji Wałbrzyskiej</t>
  </si>
  <si>
    <t>7. Infrastruktura edukacyjna</t>
  </si>
  <si>
    <t>7.1. Inwestycje w edukację przedszkolną, podstawową i gimnazjalną</t>
  </si>
  <si>
    <t>7.1.1 Inwestycje w edukację przedszkolną, podstawową i gimnazjalną – konkursy horyzontalne</t>
  </si>
  <si>
    <t>7.1.2 Inwestycje w edukację przedszkolną, podstawową i gimnazjalną – ZIT Wrocławskiego Obszaru Funkcjonalnego</t>
  </si>
  <si>
    <t>7.1.3 Inwestycje w edukację przedszkolną, podstawową i gimnazjalną – ZIT Aglomeracji Jeleniogórskiej</t>
  </si>
  <si>
    <t>7.1.4 Inwestycje w edukację przedszkolną, podstawową i gimnazjalną – ZIT Aglomeracji Wałbrzyskiej</t>
  </si>
  <si>
    <t>7.2. Inwestycje w edukację ponadgimnazjalną, w tym zawodową</t>
  </si>
  <si>
    <t>7.2.1 Inwestycje w edukację ponadgimnazjalną w tym zawodową – konkursy horyzontalne</t>
  </si>
  <si>
    <t>7.2.2 Inwestycje w edukację ponadgimnazjalną w tym zawodową – ZIT Wrocławskiego Obszaru Funkcjonalnego</t>
  </si>
  <si>
    <t>7.2.3 Inwestycje w edukację ponadgimnazjalną w tym zawodową – ZIT Aglomeracji Jeleniogórskiej</t>
  </si>
  <si>
    <t>7.2.4 Inwestycje w edukację ponadgimnazjalną w tym zawodową – ZIT Aglomeracji Wałbrzyskiej</t>
  </si>
  <si>
    <t>8. Rynek pracy</t>
  </si>
  <si>
    <t>8.1. Projekty powiatowych urzędów pracy</t>
  </si>
  <si>
    <t>8.2. Wsparcie osób poszukujących pracy</t>
  </si>
  <si>
    <t>8.3. Samozatrudnienie, przedsiębiorczość oraz tworzenie nowych miejsc pracy</t>
  </si>
  <si>
    <t>8.4. Godzenie życia zawodowego i prywatnego</t>
  </si>
  <si>
    <t xml:space="preserve">8.4.1 Godzenie życia zawodowego i prywatnego – konkursy horyzontalne </t>
  </si>
  <si>
    <t>8.4.2 Godzenie życia zawodowego i prywatnego - ZIT Wrocławskiego Obszaru Funkcjonalnego</t>
  </si>
  <si>
    <t>8.4.3 Godzenie życia zawodowego i prywatnego - ZIT Aglomeracji Jeleniogórskiej</t>
  </si>
  <si>
    <t>8.4.4 Godzenie życia zawodowego i prywatnego – ZIT Aglomeracji Wałbrzyskiej</t>
  </si>
  <si>
    <t>8.5. Przystosowanie do zmian zachodzących w gospodarce w ramach działań outplacementowych</t>
  </si>
  <si>
    <t>8.6. Zwiększenie konkurencyjności przedsiębiorstw i przedsiębiorców z sektora MMŚP</t>
  </si>
  <si>
    <t>8.7. Aktywne i zdrowe starzenie się</t>
  </si>
  <si>
    <t>9. Włączenie społeczne</t>
  </si>
  <si>
    <t>9.1. Aktywna integracja</t>
  </si>
  <si>
    <t>9.1.1 Aktywna integracja – konkursy horyzontalne</t>
  </si>
  <si>
    <t>9.1.2 Aktywna integracja – ZIT Wrocławskiego Obszaru Funkcjonalnego</t>
  </si>
  <si>
    <t>9.1.3 Aktywna integracja – ZIT Aglomeracji Jeleniogórskiej</t>
  </si>
  <si>
    <t>9.1.4 Aktywna integracja – ZIT Aglomeracji Wałbrzyskiej</t>
  </si>
  <si>
    <t>9.2. Dostęp do wysokiej jakości usług społecznych</t>
  </si>
  <si>
    <t>9.2.1 Dostęp do wysokiej jakości usług społecznych – konkursy horyzontalne</t>
  </si>
  <si>
    <t>9.2.2 Dostęp do wysokiej jakości usług społecznych – ZIT Wrocławskiego Obszaru Funkcjonalnego</t>
  </si>
  <si>
    <t>9.2.3 Dostęp do wysokiej jakości usług społecznych – ZIT Aglomeracji Jeleniogórskiej</t>
  </si>
  <si>
    <t>9.2.4 Dostęp do wysokiej jakości usług społecznych – ZIT Aglomeracji Wałbrzyskiej</t>
  </si>
  <si>
    <t>9.3. Dostęp do wysokiej jakości usług zdrowotnych</t>
  </si>
  <si>
    <t>9.4. Wspieranie gospodarki społecznej</t>
  </si>
  <si>
    <t>10. Edukacja</t>
  </si>
  <si>
    <t>10.1. Zapewnienie równego dostępu do wysokiej jakości edukacji przedszkolnej</t>
  </si>
  <si>
    <t xml:space="preserve">10.1.1 Zapewnienie równego dostępu do wysokiej jakości edukacji przedszkolnej – konkursy horyzontalne </t>
  </si>
  <si>
    <t xml:space="preserve">10.1.2 Zapewnienie równego dostępu do wysokiej jakości edukacji przedszkolnej- ZIT Wrocławskiego Obszaru Funkcjonalnego </t>
  </si>
  <si>
    <t>10.1.3 Zapewnienie równego dostępu do wysokiej jakości edukacji przedszkolnej- ZIT Aglomeracji Jeleniogórskiej</t>
  </si>
  <si>
    <t>10.1.4 Zapewnienie równego dostępu do wysokiej jakości edukacji przedszkolnej – ZIT Aglomeracji Wałbrzyskiej</t>
  </si>
  <si>
    <t>10.2. Zapewnienie równego dostępu do wysokiej jakości edukacji podstawowej, gimnazjalnej i ponadgimnazjalnej</t>
  </si>
  <si>
    <t xml:space="preserve">10.2.1 Zapewnienie równego dostępu do wysokiej jakości edukacji podstawowej, gimnazjalnej i ponadgimnazjalnej – konkursy horyzontalne </t>
  </si>
  <si>
    <t xml:space="preserve">10.2.2 Zapewnienie równego dostępu do wysokiej jakości edukacji podstawowej, gimnazjalnej i ponadgimnazjalnej - ZIT Wrocławskiego Obszaru Funkcjonalnego </t>
  </si>
  <si>
    <t>10.2.3 Zapewnienie równego dostępu do wysokiej jakości edukacji podstawowej, gimnazjalnej i ponadgimnazjalnej - ZIT Aglomeracji Jeleniogórskiej</t>
  </si>
  <si>
    <t>10.2.4 Zapewnienie równego dostępu do wysokiej jakości edukacji podstawowej, gimnazjalnej i ponadgimnazjalnej – ZIT Aglomeracji Wałbrzyskiej</t>
  </si>
  <si>
    <t>10.3. Poprawa dostępności i wspieranie uczenia się przez całe życie</t>
  </si>
  <si>
    <t>10.4. Dostosowanie systemów kształcenia i szkolenia zawodowego do potrzeb rynku pracy</t>
  </si>
  <si>
    <t>10.4.1 Dostosowanie systemów kształcenia i szkolenia zawodowego do potrzeb rynku pracy  – konkursy horyzontalne</t>
  </si>
  <si>
    <t>10.4.2 Dostosowanie systemów kształcenia i szkolenia zawodowego do potrzeb rynku pracy - ZIT Wrocławskiego Obszaru Funkcjonalnego</t>
  </si>
  <si>
    <t>10.4.3 Dostosowanie systemów kształcenia i szkolenia zawodowego do potrzeb rynku pracy  - ZIT Aglomeracji Jeleniogórskiej</t>
  </si>
  <si>
    <t>10.4.4 Dostosowanie systemów kształcenia i szkolenia zawodowego do potrzeb rynku pracy – ZIT Aglomeracji Wałbrzyskiej</t>
  </si>
  <si>
    <t>1.4 Internacjonalizacja przedsiębiorstwi przedsiębiorczość</t>
  </si>
  <si>
    <t>3.3. Efektywność energetyczna w budynkach użyteczności publicznej i sektorze mieszkaniowym i podmiejski</t>
  </si>
  <si>
    <t xml:space="preserve">Załącznik do uchwały nr 3049/VI/20 Zarządu Województwa Dolnośląskiego z dnia 23 listopada 2020 r.
Zestawienie kwot przeznaczonych na dofinansowanie projektów  w poszczególnych Priorytetach/Działaniach/Poddziałaniach Regionalnego Programu Operacyjnego Województwa Dolnośląskiego 2014-2020 (w zakresie EFRR i EFS) w związku z procedurą odwoławczą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</si>
</sst>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</font>
    <font>
      <sz val="10"/>
      <color theme="1"/>
      <name val="Times New Roman"/>
      <family val="1"/>
      <charset val="238"/>
    </font>
    <font>
      <sz val="13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9"/>
      <color rgb="FF000000"/>
      <name val="Calibri"/>
      <family val="2"/>
      <charset val="238"/>
    </font>
    <font>
      <sz val="10"/>
      <color rgb="FF000000"/>
      <name val="Times New Roman"/>
      <family val="1"/>
      <charset val="238"/>
    </font>
    <font>
      <sz val="9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2D69B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4" fillId="2" borderId="1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vertical="center" wrapText="1"/>
    </xf>
    <xf numFmtId="0" fontId="7" fillId="4" borderId="3" xfId="0" applyFont="1" applyFill="1" applyBorder="1" applyAlignment="1">
      <alignment vertical="center" wrapText="1"/>
    </xf>
    <xf numFmtId="0" fontId="7" fillId="5" borderId="3" xfId="0" applyFont="1" applyFill="1" applyBorder="1" applyAlignment="1">
      <alignment vertical="center" wrapText="1"/>
    </xf>
    <xf numFmtId="0" fontId="7" fillId="7" borderId="3" xfId="0" applyFont="1" applyFill="1" applyBorder="1" applyAlignment="1">
      <alignment vertical="center" wrapText="1"/>
    </xf>
    <xf numFmtId="0" fontId="7" fillId="8" borderId="3" xfId="0" applyFont="1" applyFill="1" applyBorder="1" applyAlignment="1">
      <alignment vertical="center" wrapText="1"/>
    </xf>
    <xf numFmtId="0" fontId="7" fillId="9" borderId="3" xfId="0" applyFont="1" applyFill="1" applyBorder="1" applyAlignment="1">
      <alignment vertical="center" wrapText="1"/>
    </xf>
    <xf numFmtId="0" fontId="7" fillId="4" borderId="5" xfId="0" applyFont="1" applyFill="1" applyBorder="1" applyAlignment="1">
      <alignment vertical="center" wrapText="1"/>
    </xf>
    <xf numFmtId="0" fontId="7" fillId="10" borderId="3" xfId="0" applyFont="1" applyFill="1" applyBorder="1" applyAlignment="1">
      <alignment vertical="center" wrapText="1"/>
    </xf>
    <xf numFmtId="0" fontId="7" fillId="11" borderId="3" xfId="0" applyFont="1" applyFill="1" applyBorder="1" applyAlignment="1">
      <alignment vertical="center" wrapText="1"/>
    </xf>
    <xf numFmtId="0" fontId="9" fillId="10" borderId="3" xfId="0" applyFont="1" applyFill="1" applyBorder="1" applyAlignment="1">
      <alignment vertical="center" wrapText="1"/>
    </xf>
    <xf numFmtId="0" fontId="9" fillId="7" borderId="3" xfId="0" applyFont="1" applyFill="1" applyBorder="1" applyAlignment="1">
      <alignment vertical="center" wrapText="1"/>
    </xf>
    <xf numFmtId="0" fontId="9" fillId="9" borderId="3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4" fontId="6" fillId="3" borderId="4" xfId="0" applyNumberFormat="1" applyFont="1" applyFill="1" applyBorder="1" applyAlignment="1">
      <alignment horizontal="right" vertical="center"/>
    </xf>
    <xf numFmtId="4" fontId="8" fillId="4" borderId="4" xfId="0" applyNumberFormat="1" applyFont="1" applyFill="1" applyBorder="1" applyAlignment="1">
      <alignment horizontal="right" vertical="center"/>
    </xf>
    <xf numFmtId="4" fontId="8" fillId="6" borderId="4" xfId="0" applyNumberFormat="1" applyFont="1" applyFill="1" applyBorder="1" applyAlignment="1">
      <alignment horizontal="right" vertical="center"/>
    </xf>
    <xf numFmtId="4" fontId="8" fillId="4" borderId="6" xfId="0" applyNumberFormat="1" applyFont="1" applyFill="1" applyBorder="1" applyAlignment="1">
      <alignment horizontal="right" vertical="center"/>
    </xf>
    <xf numFmtId="4" fontId="6" fillId="4" borderId="4" xfId="0" applyNumberFormat="1" applyFont="1" applyFill="1" applyBorder="1" applyAlignment="1">
      <alignment horizontal="right" vertical="center"/>
    </xf>
    <xf numFmtId="4" fontId="8" fillId="11" borderId="4" xfId="0" applyNumberFormat="1" applyFont="1" applyFill="1" applyBorder="1" applyAlignment="1">
      <alignment horizontal="right" vertical="center"/>
    </xf>
    <xf numFmtId="4" fontId="8" fillId="0" borderId="4" xfId="0" applyNumberFormat="1" applyFont="1" applyBorder="1" applyAlignment="1">
      <alignment horizontal="right" vertical="center"/>
    </xf>
    <xf numFmtId="0" fontId="0" fillId="0" borderId="0" xfId="0" applyAlignment="1">
      <alignment horizontal="center" wrapText="1"/>
    </xf>
    <xf numFmtId="0" fontId="0" fillId="0" borderId="7" xfId="0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40"/>
  <sheetViews>
    <sheetView tabSelected="1" workbookViewId="0">
      <selection activeCell="E5" sqref="E5"/>
    </sheetView>
  </sheetViews>
  <sheetFormatPr defaultRowHeight="15" x14ac:dyDescent="0.25"/>
  <cols>
    <col min="1" max="1" width="91.5703125" customWidth="1"/>
    <col min="2" max="2" width="27.5703125" customWidth="1"/>
  </cols>
  <sheetData>
    <row r="1" spans="1:2" ht="15" customHeight="1" x14ac:dyDescent="0.25">
      <c r="A1" s="27" t="s">
        <v>135</v>
      </c>
      <c r="B1" s="27"/>
    </row>
    <row r="2" spans="1:2" ht="30.75" customHeight="1" x14ac:dyDescent="0.25">
      <c r="A2" s="27"/>
      <c r="B2" s="27"/>
    </row>
    <row r="3" spans="1:2" ht="43.5" customHeight="1" thickBot="1" x14ac:dyDescent="0.3">
      <c r="A3" s="28"/>
      <c r="B3" s="28"/>
    </row>
    <row r="4" spans="1:2" ht="15.75" thickBot="1" x14ac:dyDescent="0.3">
      <c r="A4" s="1" t="s">
        <v>0</v>
      </c>
      <c r="B4" s="2"/>
    </row>
    <row r="5" spans="1:2" ht="15.75" thickBot="1" x14ac:dyDescent="0.3">
      <c r="A5" s="3" t="s">
        <v>1</v>
      </c>
      <c r="B5" s="4" t="s">
        <v>2</v>
      </c>
    </row>
    <row r="6" spans="1:2" ht="15.75" thickBot="1" x14ac:dyDescent="0.3">
      <c r="A6" s="5" t="s">
        <v>3</v>
      </c>
      <c r="B6" s="20">
        <f>SUM(B7+B8+B11+B16+B19)</f>
        <v>507354586.62446845</v>
      </c>
    </row>
    <row r="7" spans="1:2" ht="15.75" thickBot="1" x14ac:dyDescent="0.3">
      <c r="A7" s="6" t="s">
        <v>4</v>
      </c>
      <c r="B7" s="21">
        <v>46462539.822000057</v>
      </c>
    </row>
    <row r="8" spans="1:2" ht="15.75" thickBot="1" x14ac:dyDescent="0.3">
      <c r="A8" s="6" t="s">
        <v>5</v>
      </c>
      <c r="B8" s="21">
        <v>174925728.60225004</v>
      </c>
    </row>
    <row r="9" spans="1:2" ht="15.75" thickBot="1" x14ac:dyDescent="0.3">
      <c r="A9" s="7" t="s">
        <v>6</v>
      </c>
      <c r="B9" s="22">
        <v>173689244.90214601</v>
      </c>
    </row>
    <row r="10" spans="1:2" ht="15.75" thickBot="1" x14ac:dyDescent="0.3">
      <c r="A10" s="8" t="s">
        <v>7</v>
      </c>
      <c r="B10" s="22">
        <v>1236483.7121040002</v>
      </c>
    </row>
    <row r="11" spans="1:2" ht="15.75" thickBot="1" x14ac:dyDescent="0.3">
      <c r="A11" s="6" t="s">
        <v>8</v>
      </c>
      <c r="B11" s="21">
        <v>127205375.95750001</v>
      </c>
    </row>
    <row r="12" spans="1:2" ht="15.75" thickBot="1" x14ac:dyDescent="0.3">
      <c r="A12" s="7" t="s">
        <v>9</v>
      </c>
      <c r="B12" s="22">
        <v>103252911.57412861</v>
      </c>
    </row>
    <row r="13" spans="1:2" ht="15.75" thickBot="1" x14ac:dyDescent="0.3">
      <c r="A13" s="8" t="s">
        <v>10</v>
      </c>
      <c r="B13" s="22">
        <v>1574048.880208075</v>
      </c>
    </row>
    <row r="14" spans="1:2" ht="15.75" thickBot="1" x14ac:dyDescent="0.3">
      <c r="A14" s="9" t="s">
        <v>11</v>
      </c>
      <c r="B14" s="22">
        <v>1167548.4172814637</v>
      </c>
    </row>
    <row r="15" spans="1:2" ht="15.75" thickBot="1" x14ac:dyDescent="0.3">
      <c r="A15" s="10" t="s">
        <v>12</v>
      </c>
      <c r="B15" s="22">
        <v>21210867.118462849</v>
      </c>
    </row>
    <row r="16" spans="1:2" x14ac:dyDescent="0.25">
      <c r="A16" s="11" t="s">
        <v>133</v>
      </c>
      <c r="B16" s="23">
        <v>11203296.351523072</v>
      </c>
    </row>
    <row r="17" spans="1:2" ht="15.75" thickBot="1" x14ac:dyDescent="0.3">
      <c r="A17" s="7" t="s">
        <v>13</v>
      </c>
      <c r="B17" s="22">
        <v>11182131.750505991</v>
      </c>
    </row>
    <row r="18" spans="1:2" ht="15.75" thickBot="1" x14ac:dyDescent="0.3">
      <c r="A18" s="8" t="s">
        <v>14</v>
      </c>
      <c r="B18" s="22">
        <v>21164.575909902342</v>
      </c>
    </row>
    <row r="19" spans="1:2" ht="15.75" thickBot="1" x14ac:dyDescent="0.3">
      <c r="A19" s="6" t="s">
        <v>15</v>
      </c>
      <c r="B19" s="21">
        <v>147557645.8911953</v>
      </c>
    </row>
    <row r="20" spans="1:2" ht="15.75" thickBot="1" x14ac:dyDescent="0.3">
      <c r="A20" s="7" t="s">
        <v>16</v>
      </c>
      <c r="B20" s="22">
        <v>129138048.82613194</v>
      </c>
    </row>
    <row r="21" spans="1:2" ht="15.75" thickBot="1" x14ac:dyDescent="0.3">
      <c r="A21" s="10" t="s">
        <v>17</v>
      </c>
      <c r="B21" s="22">
        <v>18419597.012921769</v>
      </c>
    </row>
    <row r="22" spans="1:2" ht="15.75" thickBot="1" x14ac:dyDescent="0.3">
      <c r="A22" s="5" t="s">
        <v>18</v>
      </c>
      <c r="B22" s="20">
        <f>SUM(B23)</f>
        <v>31899255.10529241</v>
      </c>
    </row>
    <row r="23" spans="1:2" ht="15.75" thickBot="1" x14ac:dyDescent="0.3">
      <c r="A23" s="6" t="s">
        <v>19</v>
      </c>
      <c r="B23" s="21">
        <v>31899255.10529241</v>
      </c>
    </row>
    <row r="24" spans="1:2" ht="15.75" thickBot="1" x14ac:dyDescent="0.3">
      <c r="A24" s="7" t="s">
        <v>20</v>
      </c>
      <c r="B24" s="22">
        <v>2813469.6120994389</v>
      </c>
    </row>
    <row r="25" spans="1:2" ht="15.75" thickBot="1" x14ac:dyDescent="0.3">
      <c r="A25" s="8" t="s">
        <v>21</v>
      </c>
      <c r="B25" s="22">
        <v>28943413.017843299</v>
      </c>
    </row>
    <row r="26" spans="1:2" ht="15.75" thickBot="1" x14ac:dyDescent="0.3">
      <c r="A26" s="9" t="s">
        <v>22</v>
      </c>
      <c r="B26" s="22">
        <v>3066.1469623483717</v>
      </c>
    </row>
    <row r="27" spans="1:2" ht="15.75" thickBot="1" x14ac:dyDescent="0.3">
      <c r="A27" s="10" t="s">
        <v>23</v>
      </c>
      <c r="B27" s="22">
        <v>139306.34829156101</v>
      </c>
    </row>
    <row r="28" spans="1:2" ht="15.75" thickBot="1" x14ac:dyDescent="0.3">
      <c r="A28" s="5" t="s">
        <v>24</v>
      </c>
      <c r="B28" s="20">
        <f>SUM(B29+B30+B31+B36+B41)</f>
        <v>363651556.43888617</v>
      </c>
    </row>
    <row r="29" spans="1:2" ht="15.75" thickBot="1" x14ac:dyDescent="0.3">
      <c r="A29" s="6" t="s">
        <v>25</v>
      </c>
      <c r="B29" s="24">
        <v>57395666.336114615</v>
      </c>
    </row>
    <row r="30" spans="1:2" ht="15.75" thickBot="1" x14ac:dyDescent="0.3">
      <c r="A30" s="6" t="s">
        <v>26</v>
      </c>
      <c r="B30" s="21">
        <v>860043.4082018584</v>
      </c>
    </row>
    <row r="31" spans="1:2" x14ac:dyDescent="0.25">
      <c r="A31" s="11" t="s">
        <v>134</v>
      </c>
      <c r="B31" s="23">
        <v>140496601.96946537</v>
      </c>
    </row>
    <row r="32" spans="1:2" ht="26.25" thickBot="1" x14ac:dyDescent="0.3">
      <c r="A32" s="7" t="s">
        <v>27</v>
      </c>
      <c r="B32" s="22">
        <v>113475871.87122649</v>
      </c>
    </row>
    <row r="33" spans="1:2" ht="26.25" thickBot="1" x14ac:dyDescent="0.3">
      <c r="A33" s="8" t="s">
        <v>28</v>
      </c>
      <c r="B33" s="22">
        <v>7570915.8698109835</v>
      </c>
    </row>
    <row r="34" spans="1:2" ht="26.25" thickBot="1" x14ac:dyDescent="0.3">
      <c r="A34" s="9" t="s">
        <v>29</v>
      </c>
      <c r="B34" s="22">
        <v>6917289.8154036105</v>
      </c>
    </row>
    <row r="35" spans="1:2" ht="26.25" thickBot="1" x14ac:dyDescent="0.3">
      <c r="A35" s="10" t="s">
        <v>30</v>
      </c>
      <c r="B35" s="22">
        <v>12532524.28084141</v>
      </c>
    </row>
    <row r="36" spans="1:2" ht="15.75" thickBot="1" x14ac:dyDescent="0.3">
      <c r="A36" s="6" t="s">
        <v>31</v>
      </c>
      <c r="B36" s="21">
        <v>164233286.05860436</v>
      </c>
    </row>
    <row r="37" spans="1:2" ht="15.75" thickBot="1" x14ac:dyDescent="0.3">
      <c r="A37" s="7" t="s">
        <v>32</v>
      </c>
      <c r="B37" s="22">
        <v>118822371.76496941</v>
      </c>
    </row>
    <row r="38" spans="1:2" ht="15.75" thickBot="1" x14ac:dyDescent="0.3">
      <c r="A38" s="8" t="s">
        <v>33</v>
      </c>
      <c r="B38" s="22">
        <v>39055046.929903418</v>
      </c>
    </row>
    <row r="39" spans="1:2" ht="15.75" thickBot="1" x14ac:dyDescent="0.3">
      <c r="A39" s="9" t="s">
        <v>34</v>
      </c>
      <c r="B39" s="22">
        <v>5986002.6571289301</v>
      </c>
    </row>
    <row r="40" spans="1:2" ht="15.75" thickBot="1" x14ac:dyDescent="0.3">
      <c r="A40" s="10" t="s">
        <v>35</v>
      </c>
      <c r="B40" s="22">
        <v>369864.60106287897</v>
      </c>
    </row>
    <row r="41" spans="1:2" ht="15.75" thickBot="1" x14ac:dyDescent="0.3">
      <c r="A41" s="6" t="s">
        <v>36</v>
      </c>
      <c r="B41" s="21">
        <v>665958.6664999947</v>
      </c>
    </row>
    <row r="42" spans="1:2" ht="15.75" thickBot="1" x14ac:dyDescent="0.3">
      <c r="A42" s="5" t="s">
        <v>37</v>
      </c>
      <c r="B42" s="20">
        <f>SUM(B43+B44+B49+B54+B59)</f>
        <v>135312756.15893531</v>
      </c>
    </row>
    <row r="43" spans="1:2" ht="15.75" thickBot="1" x14ac:dyDescent="0.3">
      <c r="A43" s="6" t="s">
        <v>38</v>
      </c>
      <c r="B43" s="21">
        <v>1307476.2932500094</v>
      </c>
    </row>
    <row r="44" spans="1:2" ht="15.75" thickBot="1" x14ac:dyDescent="0.3">
      <c r="A44" s="6" t="s">
        <v>39</v>
      </c>
      <c r="B44" s="21">
        <v>67855150.056250006</v>
      </c>
    </row>
    <row r="45" spans="1:2" ht="15.75" thickBot="1" x14ac:dyDescent="0.3">
      <c r="A45" s="7" t="s">
        <v>40</v>
      </c>
      <c r="B45" s="22">
        <v>29389423.688894063</v>
      </c>
    </row>
    <row r="46" spans="1:2" ht="15.75" thickBot="1" x14ac:dyDescent="0.3">
      <c r="A46" s="8" t="s">
        <v>41</v>
      </c>
      <c r="B46" s="22">
        <v>23029110.084384687</v>
      </c>
    </row>
    <row r="47" spans="1:2" ht="15.75" thickBot="1" x14ac:dyDescent="0.3">
      <c r="A47" s="9" t="s">
        <v>42</v>
      </c>
      <c r="B47" s="22">
        <v>9098623.0431878194</v>
      </c>
    </row>
    <row r="48" spans="1:2" ht="15.75" thickBot="1" x14ac:dyDescent="0.3">
      <c r="A48" s="10" t="s">
        <v>43</v>
      </c>
      <c r="B48" s="22">
        <v>6337993.1535246819</v>
      </c>
    </row>
    <row r="49" spans="1:2" ht="15.75" thickBot="1" x14ac:dyDescent="0.3">
      <c r="A49" s="6" t="s">
        <v>44</v>
      </c>
      <c r="B49" s="21">
        <v>20525356.977321133</v>
      </c>
    </row>
    <row r="50" spans="1:2" ht="15.75" thickBot="1" x14ac:dyDescent="0.3">
      <c r="A50" s="7" t="s">
        <v>45</v>
      </c>
      <c r="B50" s="22">
        <v>11470768.337173268</v>
      </c>
    </row>
    <row r="51" spans="1:2" ht="15.75" thickBot="1" x14ac:dyDescent="0.3">
      <c r="A51" s="8" t="s">
        <v>46</v>
      </c>
      <c r="B51" s="22">
        <v>0</v>
      </c>
    </row>
    <row r="52" spans="1:2" ht="15.75" thickBot="1" x14ac:dyDescent="0.3">
      <c r="A52" s="9" t="s">
        <v>47</v>
      </c>
      <c r="B52" s="22">
        <v>8384597.0203520693</v>
      </c>
    </row>
    <row r="53" spans="1:2" ht="15.75" thickBot="1" x14ac:dyDescent="0.3">
      <c r="A53" s="10" t="s">
        <v>48</v>
      </c>
      <c r="B53" s="22">
        <v>690128.75635093451</v>
      </c>
    </row>
    <row r="54" spans="1:2" ht="15.75" thickBot="1" x14ac:dyDescent="0.3">
      <c r="A54" s="6" t="s">
        <v>49</v>
      </c>
      <c r="B54" s="21">
        <v>34032235.606250003</v>
      </c>
    </row>
    <row r="55" spans="1:2" ht="15.75" thickBot="1" x14ac:dyDescent="0.3">
      <c r="A55" s="7" t="s">
        <v>50</v>
      </c>
      <c r="B55" s="22">
        <v>33137131.225292139</v>
      </c>
    </row>
    <row r="56" spans="1:2" ht="15.75" thickBot="1" x14ac:dyDescent="0.3">
      <c r="A56" s="8" t="s">
        <v>51</v>
      </c>
      <c r="B56" s="22">
        <v>840013.64523164555</v>
      </c>
    </row>
    <row r="57" spans="1:2" ht="15.75" thickBot="1" x14ac:dyDescent="0.3">
      <c r="A57" s="9" t="s">
        <v>52</v>
      </c>
      <c r="B57" s="22">
        <v>36494.154759919271</v>
      </c>
    </row>
    <row r="58" spans="1:2" ht="15.75" thickBot="1" x14ac:dyDescent="0.3">
      <c r="A58" s="10" t="s">
        <v>53</v>
      </c>
      <c r="B58" s="22">
        <v>18596.583113491535</v>
      </c>
    </row>
    <row r="59" spans="1:2" ht="15.75" thickBot="1" x14ac:dyDescent="0.3">
      <c r="A59" s="6" t="s">
        <v>54</v>
      </c>
      <c r="B59" s="21">
        <v>11592537.225864142</v>
      </c>
    </row>
    <row r="60" spans="1:2" ht="15.75" thickBot="1" x14ac:dyDescent="0.3">
      <c r="A60" s="7" t="s">
        <v>55</v>
      </c>
      <c r="B60" s="22">
        <v>6282029.4572685659</v>
      </c>
    </row>
    <row r="61" spans="1:2" ht="15.75" thickBot="1" x14ac:dyDescent="0.3">
      <c r="A61" s="8" t="s">
        <v>56</v>
      </c>
      <c r="B61" s="22">
        <v>5310507.7321274206</v>
      </c>
    </row>
    <row r="62" spans="1:2" ht="15.75" thickBot="1" x14ac:dyDescent="0.3">
      <c r="A62" s="5" t="s">
        <v>57</v>
      </c>
      <c r="B62" s="20">
        <f>SUM(B63+B68)</f>
        <v>96961217.363650084</v>
      </c>
    </row>
    <row r="63" spans="1:2" ht="15.75" thickBot="1" x14ac:dyDescent="0.3">
      <c r="A63" s="6" t="s">
        <v>58</v>
      </c>
      <c r="B63" s="21">
        <v>44055036.58743763</v>
      </c>
    </row>
    <row r="64" spans="1:2" ht="15.75" thickBot="1" x14ac:dyDescent="0.3">
      <c r="A64" s="7" t="s">
        <v>59</v>
      </c>
      <c r="B64" s="22">
        <v>44055036.609999999</v>
      </c>
    </row>
    <row r="65" spans="1:2" ht="15.75" thickBot="1" x14ac:dyDescent="0.3">
      <c r="A65" s="12" t="s">
        <v>60</v>
      </c>
      <c r="B65" s="22">
        <v>0</v>
      </c>
    </row>
    <row r="66" spans="1:2" ht="15.75" thickBot="1" x14ac:dyDescent="0.3">
      <c r="A66" s="9" t="s">
        <v>61</v>
      </c>
      <c r="B66" s="22">
        <v>0</v>
      </c>
    </row>
    <row r="67" spans="1:2" ht="15.75" thickBot="1" x14ac:dyDescent="0.3">
      <c r="A67" s="10" t="s">
        <v>62</v>
      </c>
      <c r="B67" s="22">
        <v>0</v>
      </c>
    </row>
    <row r="68" spans="1:2" ht="15.75" thickBot="1" x14ac:dyDescent="0.3">
      <c r="A68" s="6" t="s">
        <v>63</v>
      </c>
      <c r="B68" s="21">
        <v>52906180.776212454</v>
      </c>
    </row>
    <row r="69" spans="1:2" ht="15.75" thickBot="1" x14ac:dyDescent="0.3">
      <c r="A69" s="7" t="s">
        <v>64</v>
      </c>
      <c r="B69" s="22">
        <v>52323690.717591122</v>
      </c>
    </row>
    <row r="70" spans="1:2" ht="15.75" thickBot="1" x14ac:dyDescent="0.3">
      <c r="A70" s="8" t="s">
        <v>65</v>
      </c>
      <c r="B70" s="22">
        <v>582490</v>
      </c>
    </row>
    <row r="71" spans="1:2" ht="15.75" thickBot="1" x14ac:dyDescent="0.3">
      <c r="A71" s="9" t="s">
        <v>66</v>
      </c>
      <c r="B71" s="22">
        <v>0</v>
      </c>
    </row>
    <row r="72" spans="1:2" ht="15.75" thickBot="1" x14ac:dyDescent="0.3">
      <c r="A72" s="10" t="s">
        <v>67</v>
      </c>
      <c r="B72" s="22">
        <v>0</v>
      </c>
    </row>
    <row r="73" spans="1:2" ht="15.75" thickBot="1" x14ac:dyDescent="0.3">
      <c r="A73" s="5" t="s">
        <v>68</v>
      </c>
      <c r="B73" s="20">
        <f>SUM(B74+B79+B80)</f>
        <v>32149133.58147563</v>
      </c>
    </row>
    <row r="74" spans="1:2" ht="15.75" thickBot="1" x14ac:dyDescent="0.3">
      <c r="A74" s="6" t="s">
        <v>69</v>
      </c>
      <c r="B74" s="21">
        <v>217011.1589756757</v>
      </c>
    </row>
    <row r="75" spans="1:2" ht="15.75" thickBot="1" x14ac:dyDescent="0.3">
      <c r="A75" s="7" t="s">
        <v>70</v>
      </c>
      <c r="B75" s="22">
        <v>17583.548476681113</v>
      </c>
    </row>
    <row r="76" spans="1:2" ht="15.75" thickBot="1" x14ac:dyDescent="0.3">
      <c r="A76" s="8" t="s">
        <v>71</v>
      </c>
      <c r="B76" s="22">
        <v>22942.890429295599</v>
      </c>
    </row>
    <row r="77" spans="1:2" ht="15.75" thickBot="1" x14ac:dyDescent="0.3">
      <c r="A77" s="9" t="s">
        <v>72</v>
      </c>
      <c r="B77" s="22">
        <v>2390.6136524360627</v>
      </c>
    </row>
    <row r="78" spans="1:2" ht="15.75" thickBot="1" x14ac:dyDescent="0.3">
      <c r="A78" s="10" t="s">
        <v>73</v>
      </c>
      <c r="B78" s="22">
        <v>174094.17400573194</v>
      </c>
    </row>
    <row r="79" spans="1:2" ht="15.75" thickBot="1" x14ac:dyDescent="0.3">
      <c r="A79" s="6" t="s">
        <v>74</v>
      </c>
      <c r="B79" s="21">
        <v>21539748.063000023</v>
      </c>
    </row>
    <row r="80" spans="1:2" ht="15.75" thickBot="1" x14ac:dyDescent="0.3">
      <c r="A80" s="6" t="s">
        <v>75</v>
      </c>
      <c r="B80" s="21">
        <v>10392374.359499931</v>
      </c>
    </row>
    <row r="81" spans="1:2" ht="15.75" thickBot="1" x14ac:dyDescent="0.3">
      <c r="A81" s="7" t="s">
        <v>76</v>
      </c>
      <c r="B81" s="22">
        <v>875188.31121072173</v>
      </c>
    </row>
    <row r="82" spans="1:2" ht="15.75" thickBot="1" x14ac:dyDescent="0.3">
      <c r="A82" s="8" t="s">
        <v>77</v>
      </c>
      <c r="B82" s="22">
        <v>2303639.8682606071</v>
      </c>
    </row>
    <row r="83" spans="1:2" ht="15.75" thickBot="1" x14ac:dyDescent="0.3">
      <c r="A83" s="9" t="s">
        <v>78</v>
      </c>
      <c r="B83" s="22">
        <v>496174.49827183038</v>
      </c>
    </row>
    <row r="84" spans="1:2" ht="15.75" thickBot="1" x14ac:dyDescent="0.3">
      <c r="A84" s="10" t="s">
        <v>79</v>
      </c>
      <c r="B84" s="22">
        <v>6717371.7805399746</v>
      </c>
    </row>
    <row r="85" spans="1:2" ht="15.75" thickBot="1" x14ac:dyDescent="0.3">
      <c r="A85" s="5" t="s">
        <v>80</v>
      </c>
      <c r="B85" s="20">
        <f>SUM(B86+B91)</f>
        <v>39703928.242667384</v>
      </c>
    </row>
    <row r="86" spans="1:2" ht="15.75" thickBot="1" x14ac:dyDescent="0.3">
      <c r="A86" s="6" t="s">
        <v>81</v>
      </c>
      <c r="B86" s="21">
        <v>2382637.2602494061</v>
      </c>
    </row>
    <row r="87" spans="1:2" ht="15.75" thickBot="1" x14ac:dyDescent="0.3">
      <c r="A87" s="7" t="s">
        <v>82</v>
      </c>
      <c r="B87" s="22">
        <v>1580032.0222329497</v>
      </c>
    </row>
    <row r="88" spans="1:2" ht="18" customHeight="1" thickBot="1" x14ac:dyDescent="0.3">
      <c r="A88" s="12" t="s">
        <v>83</v>
      </c>
      <c r="B88" s="22">
        <v>0</v>
      </c>
    </row>
    <row r="89" spans="1:2" ht="15.75" thickBot="1" x14ac:dyDescent="0.3">
      <c r="A89" s="8" t="s">
        <v>84</v>
      </c>
      <c r="B89" s="22">
        <v>489297.46540447325</v>
      </c>
    </row>
    <row r="90" spans="1:2" ht="15.75" thickBot="1" x14ac:dyDescent="0.3">
      <c r="A90" s="10" t="s">
        <v>85</v>
      </c>
      <c r="B90" s="22">
        <v>2261665.987367861</v>
      </c>
    </row>
    <row r="91" spans="1:2" ht="15.75" thickBot="1" x14ac:dyDescent="0.3">
      <c r="A91" s="6" t="s">
        <v>86</v>
      </c>
      <c r="B91" s="21">
        <v>37321290.982417978</v>
      </c>
    </row>
    <row r="92" spans="1:2" ht="15.75" thickBot="1" x14ac:dyDescent="0.3">
      <c r="A92" s="7" t="s">
        <v>87</v>
      </c>
      <c r="B92" s="22">
        <v>37015827.82425604</v>
      </c>
    </row>
    <row r="93" spans="1:2" ht="15.75" thickBot="1" x14ac:dyDescent="0.3">
      <c r="A93" s="12" t="s">
        <v>88</v>
      </c>
      <c r="B93" s="22">
        <v>242277.05174497887</v>
      </c>
    </row>
    <row r="94" spans="1:2" ht="15.75" thickBot="1" x14ac:dyDescent="0.3">
      <c r="A94" s="9" t="s">
        <v>89</v>
      </c>
      <c r="B94" s="22">
        <v>79990.317304533906</v>
      </c>
    </row>
    <row r="95" spans="1:2" ht="15.75" thickBot="1" x14ac:dyDescent="0.3">
      <c r="A95" s="10" t="s">
        <v>90</v>
      </c>
      <c r="B95" s="22">
        <v>0</v>
      </c>
    </row>
    <row r="96" spans="1:2" ht="15.75" thickBot="1" x14ac:dyDescent="0.3">
      <c r="A96" s="5" t="s">
        <v>91</v>
      </c>
      <c r="B96" s="20">
        <f>SUM(B97+B98+B99+B100+B105+B106+B107)</f>
        <v>121288650.52582219</v>
      </c>
    </row>
    <row r="97" spans="1:2" ht="15.75" thickBot="1" x14ac:dyDescent="0.3">
      <c r="A97" s="13" t="s">
        <v>92</v>
      </c>
      <c r="B97" s="25">
        <v>45670471.994300067</v>
      </c>
    </row>
    <row r="98" spans="1:2" ht="15.75" thickBot="1" x14ac:dyDescent="0.3">
      <c r="A98" s="6" t="s">
        <v>93</v>
      </c>
      <c r="B98" s="21">
        <v>1452840.0180000067</v>
      </c>
    </row>
    <row r="99" spans="1:2" ht="15.75" thickBot="1" x14ac:dyDescent="0.3">
      <c r="A99" s="6" t="s">
        <v>94</v>
      </c>
      <c r="B99" s="21">
        <v>52152644.692249954</v>
      </c>
    </row>
    <row r="100" spans="1:2" ht="15.75" thickBot="1" x14ac:dyDescent="0.3">
      <c r="A100" s="6" t="s">
        <v>95</v>
      </c>
      <c r="B100" s="21">
        <v>12318016.51802218</v>
      </c>
    </row>
    <row r="101" spans="1:2" ht="15.75" thickBot="1" x14ac:dyDescent="0.3">
      <c r="A101" s="7" t="s">
        <v>96</v>
      </c>
      <c r="B101" s="26">
        <v>12189138.694299787</v>
      </c>
    </row>
    <row r="102" spans="1:2" ht="15.75" thickBot="1" x14ac:dyDescent="0.3">
      <c r="A102" s="12" t="s">
        <v>97</v>
      </c>
      <c r="B102" s="26">
        <v>120524.44664411619</v>
      </c>
    </row>
    <row r="103" spans="1:2" ht="15.75" thickBot="1" x14ac:dyDescent="0.3">
      <c r="A103" s="8" t="s">
        <v>98</v>
      </c>
      <c r="B103" s="26">
        <v>0</v>
      </c>
    </row>
    <row r="104" spans="1:2" ht="15.75" thickBot="1" x14ac:dyDescent="0.3">
      <c r="A104" s="10" t="s">
        <v>99</v>
      </c>
      <c r="B104" s="26">
        <v>8460.1514256102964</v>
      </c>
    </row>
    <row r="105" spans="1:2" ht="15.75" thickBot="1" x14ac:dyDescent="0.3">
      <c r="A105" s="6" t="s">
        <v>100</v>
      </c>
      <c r="B105" s="21">
        <v>1606343.0202499926</v>
      </c>
    </row>
    <row r="106" spans="1:2" ht="15.75" thickBot="1" x14ac:dyDescent="0.3">
      <c r="A106" s="6" t="s">
        <v>101</v>
      </c>
      <c r="B106" s="21">
        <v>854998.07599999011</v>
      </c>
    </row>
    <row r="107" spans="1:2" ht="15.75" thickBot="1" x14ac:dyDescent="0.3">
      <c r="A107" s="6" t="s">
        <v>102</v>
      </c>
      <c r="B107" s="21">
        <v>7233336.207000006</v>
      </c>
    </row>
    <row r="108" spans="1:2" ht="15.75" thickBot="1" x14ac:dyDescent="0.3">
      <c r="A108" s="5" t="s">
        <v>103</v>
      </c>
      <c r="B108" s="20">
        <f>SUM(B109+B114+B119+B120)</f>
        <v>134992886.96679994</v>
      </c>
    </row>
    <row r="109" spans="1:2" ht="15.75" thickBot="1" x14ac:dyDescent="0.3">
      <c r="A109" s="6" t="s">
        <v>104</v>
      </c>
      <c r="B109" s="21">
        <v>102061826.79279298</v>
      </c>
    </row>
    <row r="110" spans="1:2" ht="15.75" thickBot="1" x14ac:dyDescent="0.3">
      <c r="A110" s="7" t="s">
        <v>105</v>
      </c>
      <c r="B110" s="26">
        <v>101500500.51488832</v>
      </c>
    </row>
    <row r="111" spans="1:2" ht="15.75" thickBot="1" x14ac:dyDescent="0.3">
      <c r="A111" s="12" t="s">
        <v>106</v>
      </c>
      <c r="B111" s="26">
        <v>531885.97868943028</v>
      </c>
    </row>
    <row r="112" spans="1:2" ht="15.75" thickBot="1" x14ac:dyDescent="0.3">
      <c r="A112" s="8" t="s">
        <v>107</v>
      </c>
      <c r="B112" s="26">
        <v>28199.735090858303</v>
      </c>
    </row>
    <row r="113" spans="1:2" ht="15.75" thickBot="1" x14ac:dyDescent="0.3">
      <c r="A113" s="10" t="s">
        <v>108</v>
      </c>
      <c r="B113" s="26">
        <v>1240.5534201394767</v>
      </c>
    </row>
    <row r="114" spans="1:2" ht="15.75" thickBot="1" x14ac:dyDescent="0.3">
      <c r="A114" s="6" t="s">
        <v>109</v>
      </c>
      <c r="B114" s="21">
        <v>17516804.973374218</v>
      </c>
    </row>
    <row r="115" spans="1:2" ht="15.75" thickBot="1" x14ac:dyDescent="0.3">
      <c r="A115" s="7" t="s">
        <v>110</v>
      </c>
      <c r="B115" s="26">
        <v>13479638.627392977</v>
      </c>
    </row>
    <row r="116" spans="1:2" ht="15.75" thickBot="1" x14ac:dyDescent="0.3">
      <c r="A116" s="12" t="s">
        <v>111</v>
      </c>
      <c r="B116" s="26">
        <v>2163292.96568208</v>
      </c>
    </row>
    <row r="117" spans="1:2" ht="15.75" thickBot="1" x14ac:dyDescent="0.3">
      <c r="A117" s="8" t="s">
        <v>112</v>
      </c>
      <c r="B117" s="26">
        <v>1031538.5844637228</v>
      </c>
    </row>
    <row r="118" spans="1:2" ht="15.75" thickBot="1" x14ac:dyDescent="0.3">
      <c r="A118" s="10" t="s">
        <v>113</v>
      </c>
      <c r="B118" s="26">
        <v>842334.72127908096</v>
      </c>
    </row>
    <row r="119" spans="1:2" ht="15.75" thickBot="1" x14ac:dyDescent="0.3">
      <c r="A119" s="6" t="s">
        <v>114</v>
      </c>
      <c r="B119" s="21">
        <v>14087965.900000013</v>
      </c>
    </row>
    <row r="120" spans="1:2" ht="15.75" thickBot="1" x14ac:dyDescent="0.3">
      <c r="A120" s="6" t="s">
        <v>115</v>
      </c>
      <c r="B120" s="21">
        <v>1326289.3006327525</v>
      </c>
    </row>
    <row r="121" spans="1:2" ht="15.75" thickBot="1" x14ac:dyDescent="0.3">
      <c r="A121" s="5" t="s">
        <v>116</v>
      </c>
      <c r="B121" s="20">
        <f>SUM(B122+B127+B132+B133)</f>
        <v>106436375.96478991</v>
      </c>
    </row>
    <row r="122" spans="1:2" ht="15.75" thickBot="1" x14ac:dyDescent="0.3">
      <c r="A122" s="6" t="s">
        <v>117</v>
      </c>
      <c r="B122" s="21">
        <v>19687481.777551249</v>
      </c>
    </row>
    <row r="123" spans="1:2" ht="15.75" thickBot="1" x14ac:dyDescent="0.3">
      <c r="A123" s="7" t="s">
        <v>118</v>
      </c>
      <c r="B123" s="26">
        <v>8134358.9051251486</v>
      </c>
    </row>
    <row r="124" spans="1:2" ht="26.25" thickBot="1" x14ac:dyDescent="0.3">
      <c r="A124" s="12" t="s">
        <v>119</v>
      </c>
      <c r="B124" s="26">
        <v>942557.1939643696</v>
      </c>
    </row>
    <row r="125" spans="1:2" ht="15.75" thickBot="1" x14ac:dyDescent="0.3">
      <c r="A125" s="8" t="s">
        <v>120</v>
      </c>
      <c r="B125" s="26">
        <v>5051475.5820755092</v>
      </c>
    </row>
    <row r="126" spans="1:2" ht="15.75" thickBot="1" x14ac:dyDescent="0.3">
      <c r="A126" s="10" t="s">
        <v>121</v>
      </c>
      <c r="B126" s="26">
        <v>5559090.1847880222</v>
      </c>
    </row>
    <row r="127" spans="1:2" ht="15.75" thickBot="1" x14ac:dyDescent="0.3">
      <c r="A127" s="6" t="s">
        <v>122</v>
      </c>
      <c r="B127" s="21">
        <v>17925570.565378845</v>
      </c>
    </row>
    <row r="128" spans="1:2" ht="26.25" thickBot="1" x14ac:dyDescent="0.3">
      <c r="A128" s="7" t="s">
        <v>123</v>
      </c>
      <c r="B128" s="26">
        <v>503753.25677992404</v>
      </c>
    </row>
    <row r="129" spans="1:2" ht="26.25" thickBot="1" x14ac:dyDescent="0.3">
      <c r="A129" s="12" t="s">
        <v>124</v>
      </c>
      <c r="B129" s="26">
        <v>1167124.8776882663</v>
      </c>
    </row>
    <row r="130" spans="1:2" ht="26.25" thickBot="1" x14ac:dyDescent="0.3">
      <c r="A130" s="8" t="s">
        <v>125</v>
      </c>
      <c r="B130" s="26">
        <v>15838328.457917035</v>
      </c>
    </row>
    <row r="131" spans="1:2" ht="26.25" thickBot="1" x14ac:dyDescent="0.3">
      <c r="A131" s="10" t="s">
        <v>126</v>
      </c>
      <c r="B131" s="26">
        <v>416364.71381596476</v>
      </c>
    </row>
    <row r="132" spans="1:2" ht="15.75" thickBot="1" x14ac:dyDescent="0.3">
      <c r="A132" s="6" t="s">
        <v>127</v>
      </c>
      <c r="B132" s="21">
        <v>171677.23709383607</v>
      </c>
    </row>
    <row r="133" spans="1:2" ht="15.75" thickBot="1" x14ac:dyDescent="0.3">
      <c r="A133" s="6" t="s">
        <v>128</v>
      </c>
      <c r="B133" s="21">
        <v>68651646.384765983</v>
      </c>
    </row>
    <row r="134" spans="1:2" ht="26.25" thickBot="1" x14ac:dyDescent="0.3">
      <c r="A134" s="7" t="s">
        <v>129</v>
      </c>
      <c r="B134" s="26">
        <v>67317358.201337665</v>
      </c>
    </row>
    <row r="135" spans="1:2" ht="26.25" thickBot="1" x14ac:dyDescent="0.3">
      <c r="A135" s="14" t="s">
        <v>130</v>
      </c>
      <c r="B135" s="26">
        <v>637055.77936891466</v>
      </c>
    </row>
    <row r="136" spans="1:2" ht="26.25" thickBot="1" x14ac:dyDescent="0.3">
      <c r="A136" s="15" t="s">
        <v>131</v>
      </c>
      <c r="B136" s="26">
        <v>294423.23644079454</v>
      </c>
    </row>
    <row r="137" spans="1:2" ht="26.25" thickBot="1" x14ac:dyDescent="0.3">
      <c r="A137" s="16" t="s">
        <v>132</v>
      </c>
      <c r="B137" s="26">
        <v>402808.66199768893</v>
      </c>
    </row>
    <row r="138" spans="1:2" ht="16.5" x14ac:dyDescent="0.25">
      <c r="A138" s="17"/>
    </row>
    <row r="139" spans="1:2" x14ac:dyDescent="0.25">
      <c r="A139" s="18"/>
    </row>
    <row r="140" spans="1:2" x14ac:dyDescent="0.25">
      <c r="A140" s="19"/>
    </row>
  </sheetData>
  <mergeCells count="1">
    <mergeCell ref="A1:B3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Danowska</dc:creator>
  <cp:lastModifiedBy>Magdalena Danowska</cp:lastModifiedBy>
  <dcterms:created xsi:type="dcterms:W3CDTF">2015-06-05T18:19:34Z</dcterms:created>
  <dcterms:modified xsi:type="dcterms:W3CDTF">2020-11-24T09:08:52Z</dcterms:modified>
</cp:coreProperties>
</file>